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egovg01.sharepoint.com/sites/EST_JUSTDIGI/Dokumendid/EELARVE/Üldine/2. 2026RE/2026 ministri käskkiri/III muutmine ministri KK/"/>
    </mc:Choice>
  </mc:AlternateContent>
  <xr:revisionPtr revIDLastSave="35" documentId="8_{8BDB3905-2B4F-4540-AC3C-EA7F433D315C}" xr6:coauthVersionLast="47" xr6:coauthVersionMax="47" xr10:uidLastSave="{5EA3598E-6936-4E7F-A901-709A46CB49B5}"/>
  <bookViews>
    <workbookView xWindow="-120" yWindow="-120" windowWidth="29040" windowHeight="15720" xr2:uid="{00000000-000D-0000-FFFF-FFFF00000000}"/>
  </bookViews>
  <sheets>
    <sheet name="Lisa 2. Prokuratuur " sheetId="2" r:id="rId1"/>
  </sheets>
  <externalReferences>
    <externalReference r:id="rId2"/>
  </externalReferences>
  <definedNames>
    <definedName name="_xlnm._FilterDatabase" localSheetId="0" hidden="1">'Lisa 2. Prokuratuur '!$A$5:$E$34</definedName>
    <definedName name="Programm">[1]Andmestik!$A$2:$A$43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" i="2" l="1"/>
  <c r="K7" i="2" s="1"/>
  <c r="I7" i="2"/>
  <c r="K23" i="2"/>
  <c r="K6" i="2"/>
  <c r="I22" i="2"/>
  <c r="H22" i="2"/>
  <c r="K8" i="2"/>
  <c r="K9" i="2"/>
  <c r="K12" i="2"/>
  <c r="K13" i="2"/>
  <c r="K14" i="2"/>
  <c r="K15" i="2"/>
  <c r="K16" i="2"/>
  <c r="K17" i="2"/>
  <c r="K18" i="2"/>
  <c r="K19" i="2"/>
  <c r="K20" i="2"/>
  <c r="K21" i="2"/>
  <c r="K22" i="2"/>
  <c r="K24" i="2"/>
  <c r="K25" i="2"/>
  <c r="K26" i="2"/>
  <c r="K27" i="2"/>
  <c r="K28" i="2"/>
  <c r="K29" i="2"/>
  <c r="K30" i="2"/>
  <c r="K31" i="2"/>
  <c r="J13" i="2"/>
  <c r="J11" i="2"/>
  <c r="J10" i="2" s="1"/>
  <c r="J6" i="2" s="1"/>
  <c r="I13" i="2"/>
  <c r="I11" i="2"/>
  <c r="K11" i="2" s="1"/>
  <c r="I10" i="2"/>
  <c r="I6" i="2" s="1"/>
  <c r="K10" i="2" l="1"/>
  <c r="G13" i="2"/>
  <c r="G11" i="2"/>
  <c r="G10" i="2"/>
  <c r="G6" i="2" s="1"/>
  <c r="H6" i="2" s="1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3" i="2"/>
  <c r="H24" i="2"/>
  <c r="H25" i="2"/>
  <c r="H26" i="2"/>
  <c r="H27" i="2"/>
  <c r="H28" i="2"/>
  <c r="H29" i="2"/>
  <c r="H30" i="2"/>
  <c r="H31" i="2"/>
  <c r="F10" i="2"/>
  <c r="F6" i="2" s="1"/>
  <c r="F13" i="2"/>
  <c r="F11" i="2"/>
  <c r="E18" i="2" l="1"/>
  <c r="E11" i="2" l="1"/>
  <c r="E12" i="2"/>
  <c r="E10" i="2" l="1"/>
  <c r="E6" i="2" l="1"/>
</calcChain>
</file>

<file path=xl/sharedStrings.xml><?xml version="1.0" encoding="utf-8"?>
<sst xmlns="http://schemas.openxmlformats.org/spreadsheetml/2006/main" count="38" uniqueCount="34">
  <si>
    <t>Lisa 2</t>
  </si>
  <si>
    <t>Eelarve liik</t>
  </si>
  <si>
    <t>Eelarve konto</t>
  </si>
  <si>
    <t>Objekt</t>
  </si>
  <si>
    <t>Prokuratuur</t>
  </si>
  <si>
    <t>TULUD</t>
  </si>
  <si>
    <t>Programmi tegevus: Kriminaalpoliitika kujundamine ja elluviimine, sh ennetus</t>
  </si>
  <si>
    <t>Käibemaks</t>
  </si>
  <si>
    <t>Toetused</t>
  </si>
  <si>
    <t>sh liikmemaksud</t>
  </si>
  <si>
    <t>SE000003</t>
  </si>
  <si>
    <t>Tööjõukulud</t>
  </si>
  <si>
    <t>SE030007</t>
  </si>
  <si>
    <t>SE030009</t>
  </si>
  <si>
    <t>Majandamiskulud</t>
  </si>
  <si>
    <t>SE000028</t>
  </si>
  <si>
    <t>Prokuratuuri 2026. aasta eelarve</t>
  </si>
  <si>
    <t>.2026. a käskkirja nr</t>
  </si>
  <si>
    <t>Välistoetus finantskuritegude vastase projekti edendamiseks</t>
  </si>
  <si>
    <t>sh piirmääraga vahendid</t>
  </si>
  <si>
    <t>sh prokuröride tööjõukulud</t>
  </si>
  <si>
    <t>sh abiprokuröride tööjõukulud</t>
  </si>
  <si>
    <t>KULUD*</t>
  </si>
  <si>
    <t>* kuludes ei sisaldu amortisatsioon (mitterahaline kulu)</t>
  </si>
  <si>
    <t>sh RKAS remondi- ja kapitalikomponent</t>
  </si>
  <si>
    <t>Ülekantavad vahendid</t>
  </si>
  <si>
    <t>2026. a eelarve kokku</t>
  </si>
  <si>
    <t>Investeeringud</t>
  </si>
  <si>
    <t>IN004000</t>
  </si>
  <si>
    <t>INVESTEERINGUD</t>
  </si>
  <si>
    <t xml:space="preserve">2026. a esialgne eelarve </t>
  </si>
  <si>
    <t>Eelarve muudatused</t>
  </si>
  <si>
    <t>Lisaeelarve muudatused</t>
  </si>
  <si>
    <t>Kuni käskkirja jõustumiseni kehtiv 2026. a eelarve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</si>
</sst>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i/>
      <sz val="9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b/>
      <sz val="12"/>
      <color indexed="8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i/>
      <sz val="12"/>
      <name val="Calibri"/>
      <family val="2"/>
      <charset val="186"/>
      <scheme val="minor"/>
    </font>
    <font>
      <b/>
      <u/>
      <sz val="10"/>
      <color theme="1"/>
      <name val="Calibri"/>
      <family val="2"/>
      <charset val="186"/>
      <scheme val="minor"/>
    </font>
    <font>
      <sz val="7"/>
      <name val="Calibri"/>
      <family val="2"/>
      <charset val="186"/>
      <scheme val="minor"/>
    </font>
    <font>
      <b/>
      <sz val="7"/>
      <color theme="1"/>
      <name val="Calibri"/>
      <family val="2"/>
      <charset val="186"/>
      <scheme val="minor"/>
    </font>
    <font>
      <b/>
      <sz val="13"/>
      <name val="Calibri"/>
      <family val="2"/>
      <charset val="186"/>
      <scheme val="minor"/>
    </font>
    <font>
      <b/>
      <sz val="10"/>
      <color indexed="8"/>
      <name val="Calibri"/>
      <family val="2"/>
      <charset val="186"/>
      <scheme val="minor"/>
    </font>
    <font>
      <sz val="12"/>
      <color indexed="8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b/>
      <sz val="13"/>
      <color indexed="8"/>
      <name val="Calibri"/>
      <family val="2"/>
      <charset val="186"/>
      <scheme val="minor"/>
    </font>
    <font>
      <b/>
      <i/>
      <sz val="12"/>
      <name val="Calibri"/>
      <family val="2"/>
      <charset val="186"/>
      <scheme val="minor"/>
    </font>
    <font>
      <i/>
      <sz val="10"/>
      <color indexed="8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4" fillId="0" borderId="0" xfId="1" applyFont="1"/>
    <xf numFmtId="0" fontId="4" fillId="0" borderId="0" xfId="1" applyFont="1" applyAlignment="1">
      <alignment horizontal="center"/>
    </xf>
    <xf numFmtId="3" fontId="4" fillId="0" borderId="0" xfId="1" applyNumberFormat="1" applyFont="1"/>
    <xf numFmtId="0" fontId="6" fillId="0" borderId="0" xfId="1" applyFont="1"/>
    <xf numFmtId="0" fontId="7" fillId="0" borderId="0" xfId="1" applyFont="1" applyAlignment="1">
      <alignment horizontal="center" vertical="center" wrapText="1"/>
    </xf>
    <xf numFmtId="0" fontId="6" fillId="0" borderId="0" xfId="2" applyFont="1" applyAlignment="1">
      <alignment horizontal="right"/>
    </xf>
    <xf numFmtId="0" fontId="8" fillId="0" borderId="0" xfId="0" applyFont="1"/>
    <xf numFmtId="0" fontId="9" fillId="0" borderId="0" xfId="2" applyFont="1" applyAlignment="1">
      <alignment horizontal="right"/>
    </xf>
    <xf numFmtId="0" fontId="10" fillId="0" borderId="0" xfId="2" applyFont="1" applyAlignment="1">
      <alignment horizontal="center" vertical="center" wrapText="1"/>
    </xf>
    <xf numFmtId="0" fontId="10" fillId="0" borderId="0" xfId="2" applyFont="1" applyAlignment="1">
      <alignment horizontal="right" vertical="center" wrapText="1"/>
    </xf>
    <xf numFmtId="3" fontId="9" fillId="0" borderId="0" xfId="1" applyNumberFormat="1" applyFont="1"/>
    <xf numFmtId="0" fontId="4" fillId="0" borderId="0" xfId="2" applyFont="1"/>
    <xf numFmtId="0" fontId="4" fillId="0" borderId="0" xfId="2" applyFont="1" applyAlignment="1">
      <alignment horizontal="right"/>
    </xf>
    <xf numFmtId="0" fontId="4" fillId="0" borderId="0" xfId="2" applyFont="1" applyAlignment="1">
      <alignment horizontal="center"/>
    </xf>
    <xf numFmtId="3" fontId="6" fillId="0" borderId="0" xfId="2" applyNumberFormat="1" applyFont="1"/>
    <xf numFmtId="0" fontId="11" fillId="0" borderId="0" xfId="2" applyFont="1"/>
    <xf numFmtId="0" fontId="4" fillId="0" borderId="0" xfId="2" applyFont="1" applyAlignment="1">
      <alignment horizontal="left" indent="1"/>
    </xf>
    <xf numFmtId="3" fontId="4" fillId="0" borderId="0" xfId="2" applyNumberFormat="1" applyFont="1"/>
    <xf numFmtId="3" fontId="12" fillId="0" borderId="0" xfId="0" applyNumberFormat="1" applyFont="1" applyAlignment="1">
      <alignment horizontal="right" vertical="center"/>
    </xf>
    <xf numFmtId="0" fontId="6" fillId="0" borderId="0" xfId="2" applyFont="1" applyAlignment="1">
      <alignment horizontal="center"/>
    </xf>
    <xf numFmtId="0" fontId="13" fillId="0" borderId="0" xfId="2" applyFont="1" applyAlignment="1">
      <alignment horizontal="right"/>
    </xf>
    <xf numFmtId="0" fontId="5" fillId="0" borderId="0" xfId="2" applyFont="1" applyAlignment="1">
      <alignment horizontal="left" indent="2"/>
    </xf>
    <xf numFmtId="0" fontId="11" fillId="0" borderId="0" xfId="1" applyFont="1"/>
    <xf numFmtId="0" fontId="14" fillId="0" borderId="0" xfId="1" applyFont="1" applyAlignment="1">
      <alignment horizontal="left" vertical="center" wrapText="1"/>
    </xf>
    <xf numFmtId="3" fontId="14" fillId="0" borderId="0" xfId="1" applyNumberFormat="1" applyFont="1" applyAlignment="1">
      <alignment horizontal="right" vertical="center" wrapText="1"/>
    </xf>
    <xf numFmtId="0" fontId="15" fillId="0" borderId="0" xfId="0" applyFont="1"/>
    <xf numFmtId="3" fontId="4" fillId="0" borderId="0" xfId="1" applyNumberFormat="1" applyFont="1" applyAlignment="1">
      <alignment horizontal="right"/>
    </xf>
    <xf numFmtId="0" fontId="9" fillId="0" borderId="0" xfId="1" applyFont="1"/>
    <xf numFmtId="0" fontId="16" fillId="0" borderId="0" xfId="0" applyFont="1"/>
    <xf numFmtId="3" fontId="17" fillId="0" borderId="0" xfId="1" applyNumberFormat="1" applyFont="1"/>
    <xf numFmtId="0" fontId="18" fillId="2" borderId="0" xfId="1" applyFont="1" applyFill="1" applyAlignment="1">
      <alignment horizontal="center" vertical="center" wrapText="1"/>
    </xf>
    <xf numFmtId="0" fontId="11" fillId="0" borderId="0" xfId="3" applyFont="1"/>
    <xf numFmtId="0" fontId="6" fillId="0" borderId="0" xfId="3" applyFont="1" applyAlignment="1">
      <alignment horizontal="center"/>
    </xf>
    <xf numFmtId="0" fontId="5" fillId="0" borderId="0" xfId="3" applyFont="1" applyAlignment="1">
      <alignment horizontal="left" indent="2"/>
    </xf>
    <xf numFmtId="0" fontId="4" fillId="0" borderId="0" xfId="3" applyFont="1" applyAlignment="1">
      <alignment horizontal="center"/>
    </xf>
    <xf numFmtId="3" fontId="19" fillId="0" borderId="0" xfId="0" applyNumberFormat="1" applyFont="1"/>
    <xf numFmtId="0" fontId="19" fillId="0" borderId="0" xfId="0" applyFont="1"/>
    <xf numFmtId="0" fontId="4" fillId="0" borderId="0" xfId="3" applyFont="1" applyAlignment="1">
      <alignment horizontal="left" indent="1"/>
    </xf>
    <xf numFmtId="0" fontId="20" fillId="0" borderId="0" xfId="2" applyFont="1" applyAlignment="1">
      <alignment horizontal="right" vertical="center" wrapText="1"/>
    </xf>
    <xf numFmtId="0" fontId="20" fillId="0" borderId="0" xfId="2" applyFont="1" applyAlignment="1">
      <alignment horizontal="center" vertical="center" wrapText="1"/>
    </xf>
    <xf numFmtId="0" fontId="17" fillId="0" borderId="0" xfId="2" applyFont="1" applyAlignment="1">
      <alignment horizontal="right"/>
    </xf>
    <xf numFmtId="0" fontId="21" fillId="0" borderId="0" xfId="0" applyFont="1" applyAlignment="1">
      <alignment horizontal="left" indent="1"/>
    </xf>
    <xf numFmtId="3" fontId="22" fillId="0" borderId="0" xfId="1" applyNumberFormat="1" applyFont="1"/>
    <xf numFmtId="0" fontId="18" fillId="0" borderId="0" xfId="1" applyFont="1" applyAlignment="1">
      <alignment horizontal="left" vertical="center" wrapText="1"/>
    </xf>
    <xf numFmtId="0" fontId="18" fillId="3" borderId="0" xfId="0" applyFont="1" applyFill="1" applyAlignment="1">
      <alignment horizontal="center" vertical="center" wrapText="1"/>
    </xf>
    <xf numFmtId="0" fontId="18" fillId="2" borderId="0" xfId="3" applyFont="1" applyFill="1" applyAlignment="1">
      <alignment horizontal="center" vertical="center" wrapText="1"/>
    </xf>
  </cellXfs>
  <cellStyles count="4">
    <cellStyle name="Normaallaad" xfId="0" builtinId="0"/>
    <cellStyle name="Normaallaad 2" xfId="2" xr:uid="{00000000-0005-0000-0000-000001000000}"/>
    <cellStyle name="Normaallaad 2 2" xfId="1" xr:uid="{00000000-0005-0000-0000-000002000000}"/>
    <cellStyle name="Normaallaad 2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ust.sise\yld\JM\jmfin$\EELARVE\&#220;ldine\2.%202022RE\Katuserahade%20erakondade%20jaotus%202022%20(RM%20tabel%2023.11.202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his"/>
      <sheetName val="Täidetav tabel"/>
      <sheetName val="uuendatud JM 26.11.2021"/>
      <sheetName val="lõplikud toetused 29.11.2021"/>
      <sheetName val="Andmestik"/>
    </sheetNames>
    <sheetDataSet>
      <sheetData sheetId="0"/>
      <sheetData sheetId="1"/>
      <sheetData sheetId="2"/>
      <sheetData sheetId="3"/>
      <sheetData sheetId="4">
        <row r="2">
          <cell r="A2" t="str">
            <v>Kogukondlik Eesti</v>
          </cell>
        </row>
        <row r="3">
          <cell r="A3" t="str">
            <v>Kultuuriprogramm</v>
          </cell>
        </row>
        <row r="4">
          <cell r="A4" t="str">
            <v>Spordiprogramm</v>
          </cell>
        </row>
        <row r="5">
          <cell r="A5" t="str">
            <v xml:space="preserve">Keskkonnakaitse ja -kasutuse programm </v>
          </cell>
        </row>
        <row r="6">
          <cell r="A6" t="str">
            <v>Regionaalpoliitika</v>
          </cell>
        </row>
        <row r="7">
          <cell r="A7" t="str">
            <v>Põllumajandus, toit ja maaelu</v>
          </cell>
        </row>
        <row r="8">
          <cell r="A8" t="str">
            <v>Kalandus</v>
          </cell>
        </row>
        <row r="9">
          <cell r="A9" t="str">
            <v>Siseturvalisus</v>
          </cell>
        </row>
        <row r="10">
          <cell r="A10" t="str">
            <v>Sidus Eesti: kohanemine</v>
          </cell>
        </row>
        <row r="11">
          <cell r="A11" t="str">
            <v>Transpordi konkurentsivõime ja liikuvuse programm</v>
          </cell>
        </row>
        <row r="12">
          <cell r="A12" t="str">
            <v>Digiühiskonna programm</v>
          </cell>
        </row>
        <row r="13">
          <cell r="A13" t="str">
            <v>Energeetika</v>
          </cell>
        </row>
        <row r="14">
          <cell r="A14" t="str">
            <v>Vabariigi Valitsuse ja peaministri tegevuse toetamine</v>
          </cell>
        </row>
        <row r="15">
          <cell r="A15" t="str">
            <v>Riigi rahandus</v>
          </cell>
        </row>
        <row r="16">
          <cell r="A16" t="str">
            <v>Halduspoliitika</v>
          </cell>
        </row>
        <row r="17">
          <cell r="A17" t="str">
            <v>Finantspoliitika</v>
          </cell>
        </row>
        <row r="18">
          <cell r="A18" t="str">
            <v>Arhiivindusprogramm</v>
          </cell>
        </row>
        <row r="19">
          <cell r="A19" t="str">
            <v>Iseseisev sõjaline kaitsevõime</v>
          </cell>
        </row>
        <row r="20">
          <cell r="A20" t="str">
            <v>Kollektiivkaitses osalemine</v>
          </cell>
        </row>
        <row r="21">
          <cell r="A21" t="str">
            <v>Luure ja eelhoiatus</v>
          </cell>
        </row>
        <row r="22">
          <cell r="A22" t="str">
            <v>Kaitsepoliitika kujundamine ja toetav tegevus</v>
          </cell>
        </row>
        <row r="23">
          <cell r="A23" t="str">
            <v>Välispoliitika programm</v>
          </cell>
        </row>
        <row r="24">
          <cell r="A24" t="str">
            <v>Arengukoostöö ja humanitaarabi</v>
          </cell>
        </row>
        <row r="25">
          <cell r="A25" t="str">
            <v>Usaldusväärne ja tulemuslik õigusruum</v>
          </cell>
        </row>
        <row r="26">
          <cell r="A26" t="str">
            <v>Tervist toetava keskkonna programm</v>
          </cell>
        </row>
        <row r="27">
          <cell r="A27" t="str">
            <v>Tervist toetavate valikute programm</v>
          </cell>
        </row>
        <row r="28">
          <cell r="A28" t="str">
            <v>Inimkeskse tervishoiu programm</v>
          </cell>
        </row>
        <row r="29">
          <cell r="A29" t="str">
            <v>Tööturuprogramm</v>
          </cell>
        </row>
        <row r="30">
          <cell r="A30" t="str">
            <v>Sotsiaalkindlustuse programm</v>
          </cell>
        </row>
        <row r="31">
          <cell r="A31" t="str">
            <v>Hoolekandeprogramm</v>
          </cell>
        </row>
        <row r="32">
          <cell r="A32" t="str">
            <v>Soolise võrdõiguslikkuse programm</v>
          </cell>
        </row>
        <row r="33">
          <cell r="A33" t="str">
            <v>Laste ja perede programm</v>
          </cell>
        </row>
        <row r="34">
          <cell r="A34" t="str">
            <v>Nutikas rahvastikuarvestus</v>
          </cell>
        </row>
        <row r="35">
          <cell r="A35" t="str">
            <v>Üleilmne eestlus</v>
          </cell>
        </row>
        <row r="36">
          <cell r="A36" t="str">
            <v>Erakondade rahastamine</v>
          </cell>
        </row>
        <row r="37">
          <cell r="A37" t="str">
            <v>Sidus Eesti: Lõimumine, sh kohanemine</v>
          </cell>
        </row>
        <row r="38">
          <cell r="A38" t="str">
            <v>Keeleprogramm</v>
          </cell>
        </row>
        <row r="39">
          <cell r="A39" t="str">
            <v>Haridus- ja noorteprogramm</v>
          </cell>
        </row>
        <row r="40">
          <cell r="A40" t="str">
            <v>Teadussüsteemi programm</v>
          </cell>
        </row>
        <row r="41">
          <cell r="A41" t="str">
            <v>Teadmussiirde programm</v>
          </cell>
        </row>
        <row r="42">
          <cell r="A42" t="str">
            <v>Ettevõtluskeskkond</v>
          </cell>
        </row>
        <row r="43">
          <cell r="A43" t="str">
            <v>Ehitus</v>
          </cell>
        </row>
      </sheetData>
    </sheetDataSet>
  </externalBook>
</externalLink>
</file>

<file path=xl/theme/theme1.xml><?xml version="1.0" encoding="utf-8"?>
<a:theme xmlns:a="http://schemas.openxmlformats.org/drawingml/2006/main" name="Office’i kujundus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285CF-7E0E-45FE-956C-033756831979}">
  <sheetPr>
    <pageSetUpPr fitToPage="1"/>
  </sheetPr>
  <dimension ref="A1:K34"/>
  <sheetViews>
    <sheetView showZeros="0" tabSelected="1" zoomScaleNormal="100" workbookViewId="0">
      <pane xSplit="4" ySplit="5" topLeftCell="E6" activePane="bottomRight" state="frozen"/>
      <selection pane="topRight" activeCell="J1" sqref="J1"/>
      <selection pane="bottomLeft" activeCell="A5" sqref="A5"/>
      <selection pane="bottomRight" activeCell="P17" sqref="P17"/>
    </sheetView>
  </sheetViews>
  <sheetFormatPr defaultColWidth="9.42578125" defaultRowHeight="12.75" x14ac:dyDescent="0.2"/>
  <cols>
    <col min="1" max="1" width="60.5703125" style="1" customWidth="1"/>
    <col min="2" max="3" width="7.28515625" style="2" hidden="1" customWidth="1"/>
    <col min="4" max="4" width="10.85546875" style="1" hidden="1" customWidth="1"/>
    <col min="5" max="7" width="14.28515625" style="1" hidden="1" customWidth="1"/>
    <col min="8" max="8" width="14.28515625" style="1" customWidth="1"/>
    <col min="9" max="9" width="12.28515625" style="1" customWidth="1"/>
    <col min="10" max="11" width="12.42578125" style="1" customWidth="1"/>
    <col min="12" max="16384" width="9.42578125" style="1"/>
  </cols>
  <sheetData>
    <row r="1" spans="1:11" x14ac:dyDescent="0.2">
      <c r="A1" s="3"/>
      <c r="K1" s="27" t="s">
        <v>17</v>
      </c>
    </row>
    <row r="2" spans="1:11" x14ac:dyDescent="0.2">
      <c r="A2" s="26"/>
      <c r="K2" s="27" t="s">
        <v>0</v>
      </c>
    </row>
    <row r="3" spans="1:11" ht="15.75" x14ac:dyDescent="0.25">
      <c r="A3" s="30" t="s">
        <v>16</v>
      </c>
      <c r="E3" s="3"/>
      <c r="K3" s="3"/>
    </row>
    <row r="4" spans="1:11" ht="15" customHeight="1" x14ac:dyDescent="0.2">
      <c r="A4" s="4"/>
      <c r="E4" s="3"/>
    </row>
    <row r="5" spans="1:11" s="4" customFormat="1" ht="51" x14ac:dyDescent="0.2">
      <c r="A5" s="31"/>
      <c r="B5" s="31" t="s">
        <v>1</v>
      </c>
      <c r="C5" s="31" t="s">
        <v>2</v>
      </c>
      <c r="D5" s="31" t="s">
        <v>3</v>
      </c>
      <c r="E5" s="31" t="s">
        <v>30</v>
      </c>
      <c r="F5" s="45" t="s">
        <v>25</v>
      </c>
      <c r="G5" s="46" t="s">
        <v>31</v>
      </c>
      <c r="H5" s="46" t="s">
        <v>33</v>
      </c>
      <c r="I5" s="46" t="s">
        <v>31</v>
      </c>
      <c r="J5" s="46" t="s">
        <v>32</v>
      </c>
      <c r="K5" s="46" t="s">
        <v>26</v>
      </c>
    </row>
    <row r="6" spans="1:11" s="4" customFormat="1" ht="17.25" x14ac:dyDescent="0.2">
      <c r="A6" s="24" t="s">
        <v>4</v>
      </c>
      <c r="B6" s="5"/>
      <c r="C6" s="5"/>
      <c r="D6" s="5"/>
      <c r="E6" s="25">
        <f>E10</f>
        <v>22266899.317674302</v>
      </c>
      <c r="F6" s="25">
        <f>F10+F13</f>
        <v>618258</v>
      </c>
      <c r="G6" s="25">
        <f>G10+G13</f>
        <v>0</v>
      </c>
      <c r="H6" s="25">
        <f>E6+F6+G6</f>
        <v>22885157.317674302</v>
      </c>
      <c r="I6" s="25">
        <f>I10+I13</f>
        <v>207755</v>
      </c>
      <c r="J6" s="25">
        <f>J10+J13</f>
        <v>-9000</v>
      </c>
      <c r="K6" s="25">
        <f>H6+I6+J6</f>
        <v>23083912.317674302</v>
      </c>
    </row>
    <row r="7" spans="1:11" s="4" customFormat="1" ht="15.75" x14ac:dyDescent="0.25">
      <c r="A7" s="42" t="s">
        <v>19</v>
      </c>
      <c r="B7" s="8"/>
      <c r="C7" s="10"/>
      <c r="D7" s="9"/>
      <c r="E7" s="43">
        <v>11465832</v>
      </c>
      <c r="F7" s="43">
        <v>618258</v>
      </c>
      <c r="G7" s="43"/>
      <c r="H7" s="43">
        <f t="shared" ref="H7:H31" si="0">E7+F7+G7</f>
        <v>12084090</v>
      </c>
      <c r="I7" s="43">
        <f>I23</f>
        <v>207755</v>
      </c>
      <c r="J7" s="43">
        <f>J22</f>
        <v>-9000</v>
      </c>
      <c r="K7" s="43">
        <f t="shared" ref="K7:K31" si="1">H7+I7+J7</f>
        <v>12282845</v>
      </c>
    </row>
    <row r="8" spans="1:11" s="4" customFormat="1" ht="15.75" x14ac:dyDescent="0.25">
      <c r="A8" s="42"/>
      <c r="B8" s="8"/>
      <c r="C8" s="10"/>
      <c r="D8" s="9"/>
      <c r="E8" s="43"/>
      <c r="H8" s="43">
        <f t="shared" si="0"/>
        <v>0</v>
      </c>
      <c r="K8" s="43">
        <f t="shared" si="1"/>
        <v>0</v>
      </c>
    </row>
    <row r="9" spans="1:11" s="4" customFormat="1" ht="17.25" x14ac:dyDescent="0.3">
      <c r="A9" s="37" t="s">
        <v>5</v>
      </c>
      <c r="B9" s="5"/>
      <c r="C9" s="5"/>
      <c r="D9" s="5"/>
      <c r="E9" s="25">
        <v>1170227.0005999997</v>
      </c>
      <c r="F9" s="25"/>
      <c r="G9" s="25"/>
      <c r="H9" s="25">
        <f t="shared" si="0"/>
        <v>1170227.0005999997</v>
      </c>
      <c r="I9" s="25"/>
      <c r="J9" s="25"/>
      <c r="K9" s="25">
        <f t="shared" si="1"/>
        <v>1170227.0005999997</v>
      </c>
    </row>
    <row r="10" spans="1:11" s="28" customFormat="1" ht="17.25" x14ac:dyDescent="0.3">
      <c r="A10" s="37" t="s">
        <v>22</v>
      </c>
      <c r="B10" s="8"/>
      <c r="C10" s="10"/>
      <c r="D10" s="9"/>
      <c r="E10" s="36">
        <f>E11+E12</f>
        <v>22266899.317674302</v>
      </c>
      <c r="F10" s="36">
        <f>F11+F12</f>
        <v>418258</v>
      </c>
      <c r="G10" s="36">
        <f>G11+G12</f>
        <v>0</v>
      </c>
      <c r="H10" s="36">
        <f t="shared" si="0"/>
        <v>22685157.317674302</v>
      </c>
      <c r="I10" s="36">
        <f>I11+I12</f>
        <v>207755</v>
      </c>
      <c r="J10" s="36">
        <f>J11+J12</f>
        <v>-9000</v>
      </c>
      <c r="K10" s="36">
        <f t="shared" si="1"/>
        <v>22883912.317674302</v>
      </c>
    </row>
    <row r="11" spans="1:11" s="28" customFormat="1" ht="15.75" x14ac:dyDescent="0.25">
      <c r="A11" s="29" t="s">
        <v>6</v>
      </c>
      <c r="B11" s="41"/>
      <c r="C11" s="10"/>
      <c r="D11" s="9"/>
      <c r="E11" s="30">
        <f>E15+E18+E22+E27</f>
        <v>21719894.317674302</v>
      </c>
      <c r="F11" s="30">
        <f>F15+F18+F22+F27</f>
        <v>418258</v>
      </c>
      <c r="G11" s="30">
        <f>G15+G18+G22+G27</f>
        <v>0</v>
      </c>
      <c r="H11" s="30">
        <f t="shared" si="0"/>
        <v>22138152.317674302</v>
      </c>
      <c r="I11" s="30">
        <f>I15+I18+I22+I27</f>
        <v>207755</v>
      </c>
      <c r="J11" s="30">
        <f>J15+J18+J22+J27</f>
        <v>-9000</v>
      </c>
      <c r="K11" s="30">
        <f t="shared" si="1"/>
        <v>22336907.317674302</v>
      </c>
    </row>
    <row r="12" spans="1:11" s="28" customFormat="1" ht="15.75" x14ac:dyDescent="0.25">
      <c r="A12" s="7" t="s">
        <v>7</v>
      </c>
      <c r="B12" s="8"/>
      <c r="C12" s="39"/>
      <c r="D12" s="40"/>
      <c r="E12" s="11">
        <f>E31</f>
        <v>547005</v>
      </c>
      <c r="F12" s="11"/>
      <c r="G12" s="11"/>
      <c r="H12" s="11">
        <f t="shared" si="0"/>
        <v>547005</v>
      </c>
      <c r="I12" s="11"/>
      <c r="J12" s="11"/>
      <c r="K12" s="11">
        <f t="shared" si="1"/>
        <v>547005</v>
      </c>
    </row>
    <row r="13" spans="1:11" s="28" customFormat="1" ht="15.75" x14ac:dyDescent="0.25">
      <c r="A13" s="7" t="s">
        <v>29</v>
      </c>
      <c r="B13" s="8"/>
      <c r="C13" s="39"/>
      <c r="D13" s="40"/>
      <c r="E13" s="11"/>
      <c r="F13" s="11">
        <f>F25</f>
        <v>200000</v>
      </c>
      <c r="G13" s="11">
        <f>G25</f>
        <v>0</v>
      </c>
      <c r="H13" s="11">
        <f t="shared" si="0"/>
        <v>200000</v>
      </c>
      <c r="I13" s="11">
        <f>I25</f>
        <v>0</v>
      </c>
      <c r="J13" s="11">
        <f>J25</f>
        <v>0</v>
      </c>
      <c r="K13" s="11">
        <f t="shared" si="1"/>
        <v>200000</v>
      </c>
    </row>
    <row r="14" spans="1:11" s="4" customFormat="1" x14ac:dyDescent="0.2">
      <c r="A14" s="12"/>
      <c r="B14" s="13"/>
      <c r="C14" s="13"/>
      <c r="D14" s="14"/>
      <c r="E14" s="15">
        <v>0</v>
      </c>
      <c r="H14" s="15">
        <f t="shared" si="0"/>
        <v>0</v>
      </c>
      <c r="K14" s="15">
        <f t="shared" si="1"/>
        <v>0</v>
      </c>
    </row>
    <row r="15" spans="1:11" s="4" customFormat="1" x14ac:dyDescent="0.2">
      <c r="A15" s="32" t="s">
        <v>8</v>
      </c>
      <c r="B15" s="35"/>
      <c r="C15" s="35"/>
      <c r="D15" s="33"/>
      <c r="E15" s="15">
        <v>9725</v>
      </c>
      <c r="G15" s="15">
        <v>-3000</v>
      </c>
      <c r="H15" s="15">
        <f t="shared" si="0"/>
        <v>6725</v>
      </c>
      <c r="I15" s="15"/>
      <c r="J15" s="15"/>
      <c r="K15" s="15">
        <f t="shared" si="1"/>
        <v>6725</v>
      </c>
    </row>
    <row r="16" spans="1:11" s="4" customFormat="1" x14ac:dyDescent="0.2">
      <c r="A16" s="34" t="s">
        <v>9</v>
      </c>
      <c r="B16" s="35">
        <v>20</v>
      </c>
      <c r="C16" s="35">
        <v>45</v>
      </c>
      <c r="D16" s="35" t="s">
        <v>10</v>
      </c>
      <c r="E16" s="18">
        <v>6725</v>
      </c>
      <c r="H16" s="18">
        <f t="shared" si="0"/>
        <v>6725</v>
      </c>
      <c r="K16" s="18">
        <f t="shared" si="1"/>
        <v>6725</v>
      </c>
    </row>
    <row r="17" spans="1:11" s="4" customFormat="1" x14ac:dyDescent="0.2">
      <c r="A17" s="34"/>
      <c r="B17" s="35"/>
      <c r="C17" s="35"/>
      <c r="D17" s="35"/>
      <c r="E17" s="15">
        <v>0</v>
      </c>
      <c r="H17" s="15">
        <f t="shared" si="0"/>
        <v>0</v>
      </c>
      <c r="K17" s="15">
        <f t="shared" si="1"/>
        <v>0</v>
      </c>
    </row>
    <row r="18" spans="1:11" s="4" customFormat="1" x14ac:dyDescent="0.2">
      <c r="A18" s="16" t="s">
        <v>11</v>
      </c>
      <c r="B18" s="13"/>
      <c r="C18" s="13"/>
      <c r="D18" s="14"/>
      <c r="E18" s="15">
        <f>19118315.3176743</f>
        <v>19118315.317674302</v>
      </c>
      <c r="F18" s="15">
        <v>308276</v>
      </c>
      <c r="G18" s="15"/>
      <c r="H18" s="15">
        <f t="shared" si="0"/>
        <v>19426591.317674302</v>
      </c>
      <c r="I18" s="15"/>
      <c r="J18" s="15"/>
      <c r="K18" s="15">
        <f t="shared" si="1"/>
        <v>19426591.317674302</v>
      </c>
    </row>
    <row r="19" spans="1:11" s="4" customFormat="1" x14ac:dyDescent="0.2">
      <c r="A19" s="34" t="s">
        <v>20</v>
      </c>
      <c r="B19" s="14">
        <v>10</v>
      </c>
      <c r="C19" s="14">
        <v>50</v>
      </c>
      <c r="D19" s="14" t="s">
        <v>12</v>
      </c>
      <c r="E19" s="18">
        <v>10089935.05372905</v>
      </c>
      <c r="H19" s="18">
        <f t="shared" si="0"/>
        <v>10089935.05372905</v>
      </c>
      <c r="K19" s="18">
        <f t="shared" si="1"/>
        <v>10089935.05372905</v>
      </c>
    </row>
    <row r="20" spans="1:11" s="4" customFormat="1" x14ac:dyDescent="0.2">
      <c r="A20" s="34" t="s">
        <v>21</v>
      </c>
      <c r="B20" s="14">
        <v>20</v>
      </c>
      <c r="C20" s="14">
        <v>50</v>
      </c>
      <c r="D20" s="35" t="s">
        <v>13</v>
      </c>
      <c r="E20" s="18">
        <v>4849222.2639552988</v>
      </c>
      <c r="H20" s="18">
        <f t="shared" si="0"/>
        <v>4849222.2639552988</v>
      </c>
      <c r="K20" s="18">
        <f t="shared" si="1"/>
        <v>4849222.2639552988</v>
      </c>
    </row>
    <row r="21" spans="1:11" s="4" customFormat="1" x14ac:dyDescent="0.2">
      <c r="A21" s="12"/>
      <c r="B21" s="13"/>
      <c r="C21" s="13"/>
      <c r="D21" s="14"/>
      <c r="E21" s="19">
        <v>0</v>
      </c>
      <c r="H21" s="19">
        <f t="shared" si="0"/>
        <v>0</v>
      </c>
      <c r="K21" s="19">
        <f t="shared" si="1"/>
        <v>0</v>
      </c>
    </row>
    <row r="22" spans="1:11" s="4" customFormat="1" x14ac:dyDescent="0.2">
      <c r="A22" s="23" t="s">
        <v>14</v>
      </c>
      <c r="B22" s="6"/>
      <c r="C22" s="21"/>
      <c r="D22" s="20"/>
      <c r="E22" s="15">
        <v>2427727</v>
      </c>
      <c r="F22" s="15">
        <v>109982</v>
      </c>
      <c r="G22" s="15">
        <v>3000</v>
      </c>
      <c r="H22" s="15">
        <f>E22+F22+G22</f>
        <v>2540709</v>
      </c>
      <c r="I22" s="15">
        <f>I23</f>
        <v>207755</v>
      </c>
      <c r="J22" s="15">
        <v>-9000</v>
      </c>
      <c r="K22" s="15">
        <f t="shared" si="1"/>
        <v>2739464</v>
      </c>
    </row>
    <row r="23" spans="1:11" s="4" customFormat="1" x14ac:dyDescent="0.2">
      <c r="A23" s="34" t="s">
        <v>24</v>
      </c>
      <c r="B23" s="14">
        <v>20</v>
      </c>
      <c r="C23" s="14">
        <v>55</v>
      </c>
      <c r="D23" s="14" t="s">
        <v>15</v>
      </c>
      <c r="E23" s="18">
        <v>871101</v>
      </c>
      <c r="H23" s="18">
        <f t="shared" si="0"/>
        <v>871101</v>
      </c>
      <c r="I23" s="18">
        <v>207755</v>
      </c>
      <c r="K23" s="18">
        <f>H23+I23+J23</f>
        <v>1078856</v>
      </c>
    </row>
    <row r="24" spans="1:11" s="4" customFormat="1" x14ac:dyDescent="0.2">
      <c r="A24" s="17"/>
      <c r="B24" s="14"/>
      <c r="C24" s="14"/>
      <c r="D24" s="14"/>
      <c r="E24" s="18">
        <v>0</v>
      </c>
      <c r="H24" s="18">
        <f t="shared" si="0"/>
        <v>0</v>
      </c>
      <c r="K24" s="18">
        <f t="shared" si="1"/>
        <v>0</v>
      </c>
    </row>
    <row r="25" spans="1:11" s="4" customFormat="1" x14ac:dyDescent="0.2">
      <c r="A25" s="32" t="s">
        <v>27</v>
      </c>
      <c r="B25" s="35">
        <v>20</v>
      </c>
      <c r="C25" s="35">
        <v>15</v>
      </c>
      <c r="D25" s="35" t="s">
        <v>28</v>
      </c>
      <c r="E25" s="18"/>
      <c r="F25" s="15">
        <v>200000</v>
      </c>
      <c r="G25" s="15"/>
      <c r="H25" s="18">
        <f t="shared" si="0"/>
        <v>200000</v>
      </c>
      <c r="I25" s="15"/>
      <c r="J25" s="15"/>
      <c r="K25" s="18">
        <f t="shared" si="1"/>
        <v>200000</v>
      </c>
    </row>
    <row r="26" spans="1:11" s="4" customFormat="1" x14ac:dyDescent="0.2">
      <c r="A26" s="17"/>
      <c r="B26" s="14"/>
      <c r="C26" s="14"/>
      <c r="D26" s="14"/>
      <c r="E26" s="18"/>
      <c r="H26" s="18">
        <f t="shared" si="0"/>
        <v>0</v>
      </c>
      <c r="K26" s="18">
        <f t="shared" si="1"/>
        <v>0</v>
      </c>
    </row>
    <row r="27" spans="1:11" s="4" customFormat="1" x14ac:dyDescent="0.2">
      <c r="A27" s="32" t="s">
        <v>18</v>
      </c>
      <c r="B27" s="14"/>
      <c r="C27" s="14"/>
      <c r="D27" s="14"/>
      <c r="E27" s="15">
        <v>164127</v>
      </c>
      <c r="H27" s="15">
        <f t="shared" si="0"/>
        <v>164127</v>
      </c>
      <c r="K27" s="15">
        <f t="shared" si="1"/>
        <v>164127</v>
      </c>
    </row>
    <row r="28" spans="1:11" s="4" customFormat="1" x14ac:dyDescent="0.2">
      <c r="A28" s="38" t="s">
        <v>11</v>
      </c>
      <c r="B28" s="14">
        <v>40</v>
      </c>
      <c r="C28" s="14">
        <v>50</v>
      </c>
      <c r="D28" s="14"/>
      <c r="E28" s="18">
        <v>124248</v>
      </c>
      <c r="H28" s="18">
        <f t="shared" si="0"/>
        <v>124248</v>
      </c>
      <c r="K28" s="18">
        <f t="shared" si="1"/>
        <v>124248</v>
      </c>
    </row>
    <row r="29" spans="1:11" s="4" customFormat="1" x14ac:dyDescent="0.2">
      <c r="A29" s="38" t="s">
        <v>14</v>
      </c>
      <c r="B29" s="14">
        <v>40</v>
      </c>
      <c r="C29" s="14">
        <v>55</v>
      </c>
      <c r="D29" s="14"/>
      <c r="E29" s="18">
        <v>39879</v>
      </c>
      <c r="H29" s="18">
        <f t="shared" si="0"/>
        <v>39879</v>
      </c>
      <c r="K29" s="18">
        <f t="shared" si="1"/>
        <v>39879</v>
      </c>
    </row>
    <row r="30" spans="1:11" s="4" customFormat="1" x14ac:dyDescent="0.2">
      <c r="A30" s="17"/>
      <c r="B30" s="14"/>
      <c r="C30" s="14"/>
      <c r="D30" s="14"/>
      <c r="E30" s="18">
        <v>0</v>
      </c>
      <c r="H30" s="18">
        <f t="shared" si="0"/>
        <v>0</v>
      </c>
      <c r="K30" s="18">
        <f t="shared" si="1"/>
        <v>0</v>
      </c>
    </row>
    <row r="31" spans="1:11" s="4" customFormat="1" x14ac:dyDescent="0.2">
      <c r="A31" s="16" t="s">
        <v>7</v>
      </c>
      <c r="B31" s="14">
        <v>10</v>
      </c>
      <c r="C31" s="35">
        <v>601</v>
      </c>
      <c r="D31" s="14"/>
      <c r="E31" s="15">
        <v>547005</v>
      </c>
      <c r="H31" s="15">
        <f t="shared" si="0"/>
        <v>547005</v>
      </c>
      <c r="K31" s="15">
        <f t="shared" si="1"/>
        <v>547005</v>
      </c>
    </row>
    <row r="32" spans="1:11" s="4" customFormat="1" ht="17.25" x14ac:dyDescent="0.2">
      <c r="A32" s="22"/>
      <c r="B32" s="14"/>
      <c r="C32" s="14"/>
      <c r="D32" s="14"/>
      <c r="E32" s="18">
        <v>0</v>
      </c>
      <c r="H32" s="25"/>
    </row>
    <row r="33" spans="1:5" s="4" customFormat="1" x14ac:dyDescent="0.2">
      <c r="A33" s="44" t="s">
        <v>23</v>
      </c>
      <c r="B33" s="14"/>
      <c r="C33" s="14"/>
      <c r="D33" s="14"/>
      <c r="E33" s="5"/>
    </row>
    <row r="34" spans="1:5" s="4" customFormat="1" x14ac:dyDescent="0.2">
      <c r="A34" s="5"/>
      <c r="B34" s="5"/>
      <c r="C34" s="5"/>
      <c r="D34" s="5"/>
      <c r="E34" s="5"/>
    </row>
  </sheetData>
  <dataConsolidate/>
  <pageMargins left="0.7" right="0.7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4cedfd-18b6-416b-a27a-1daa6530c4f3" xsi:nil="true"/>
    <lcf76f155ced4ddcb4097134ff3c332f xmlns="548510c3-10e4-40d2-9e57-4ea0b9082f62">
      <Terms xmlns="http://schemas.microsoft.com/office/infopath/2007/PartnerControls"/>
    </lcf76f155ced4ddcb4097134ff3c332f>
    <Teemad xmlns="548510c3-10e4-40d2-9e57-4ea0b9082f62" xsi:nil="true"/>
    <eelarve xmlns="548510c3-10e4-40d2-9e57-4ea0b9082f6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F1A86EA2495854796F0D23C3EC2220B" ma:contentTypeVersion="15" ma:contentTypeDescription="Loo uus dokument" ma:contentTypeScope="" ma:versionID="88f980c058c503ba9ff3500404adbf1e">
  <xsd:schema xmlns:xsd="http://www.w3.org/2001/XMLSchema" xmlns:xs="http://www.w3.org/2001/XMLSchema" xmlns:p="http://schemas.microsoft.com/office/2006/metadata/properties" xmlns:ns2="548510c3-10e4-40d2-9e57-4ea0b9082f62" xmlns:ns3="194cedfd-18b6-416b-a27a-1daa6530c4f3" targetNamespace="http://schemas.microsoft.com/office/2006/metadata/properties" ma:root="true" ma:fieldsID="4032d46a31a3ff8174a0511ca22155f0" ns2:_="" ns3:_="">
    <xsd:import namespace="548510c3-10e4-40d2-9e57-4ea0b9082f62"/>
    <xsd:import namespace="194cedfd-18b6-416b-a27a-1daa6530c4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Teemad" minOccurs="0"/>
                <xsd:element ref="ns2:eelarv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8510c3-10e4-40d2-9e57-4ea0b9082f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Pildisildid" ma:readOnly="false" ma:fieldId="{5cf76f15-5ced-4ddc-b409-7134ff3c332f}" ma:taxonomyMulti="true" ma:sspId="8bf6974d-894c-4b76-94e9-da4eaeb0c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Teemad" ma:index="20" nillable="true" ma:displayName="Teemad" ma:description="1. Majandusprognoos&#10;2. Üldine RES/RE protsessi ülevaade" ma:format="Dropdown" ma:internalName="Teemad">
      <xsd:simpleType>
        <xsd:restriction base="dms:Note">
          <xsd:maxLength value="255"/>
        </xsd:restriction>
      </xsd:simpleType>
    </xsd:element>
    <xsd:element name="eelarve" ma:index="21" nillable="true" ma:displayName="eelarve" ma:description="kinnisvara" ma:format="Thumbnail" ma:internalName="eelarv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4cedfd-18b6-416b-a27a-1daa6530c4f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45661c9-bf40-49d6-b8cc-e74f9c34b825}" ma:internalName="TaxCatchAll" ma:showField="CatchAllData" ma:web="194cedfd-18b6-416b-a27a-1daa6530c4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2D898F-3D37-4EB9-AD8D-CC751DF77BC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610846A-F202-4249-890C-F47E889D9132}">
  <ds:schemaRefs>
    <ds:schemaRef ds:uri="http://purl.org/dc/dcmitype/"/>
    <ds:schemaRef ds:uri="http://www.w3.org/XML/1998/namespace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194cedfd-18b6-416b-a27a-1daa6530c4f3"/>
    <ds:schemaRef ds:uri="548510c3-10e4-40d2-9e57-4ea0b9082f62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437C848-56AB-4437-9EB0-6B7E9B1B7C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8510c3-10e4-40d2-9e57-4ea0b9082f62"/>
    <ds:schemaRef ds:uri="194cedfd-18b6-416b-a27a-1daa6530c4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Lisa 2. Prokuratuur </vt:lpstr>
    </vt:vector>
  </TitlesOfParts>
  <Manager/>
  <Company>Registrite ja Infosüsteemide Keskus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Kristi Urmann</dc:creator>
  <cp:keywords/>
  <dc:description/>
  <cp:lastModifiedBy>Kristi Urmann - JUSTDIGI</cp:lastModifiedBy>
  <cp:revision/>
  <dcterms:created xsi:type="dcterms:W3CDTF">2021-12-14T12:38:30Z</dcterms:created>
  <dcterms:modified xsi:type="dcterms:W3CDTF">2026-09-29T12:37:30Z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0x010100FF1A86EA2495854796F0D23C3EC2220B</vt:lpwstr>
  </property>
  <property fmtid="{D5CDD505-2E9C-101B-9397-08002B2CF9AE}" pid="3" name="Order">
    <vt:r8>1544000</vt:r8>
  </property>
  <property fmtid="{D5CDD505-2E9C-101B-9397-08002B2CF9AE}" pid="4" name="MSIP_Label_defa4170-0d19-0005-0004-bc88714345d2_Enabled">
    <vt:lpwstr>true</vt:lpwstr>
  </property>
  <property fmtid="{D5CDD505-2E9C-101B-9397-08002B2CF9AE}" pid="5" name="MSIP_Label_defa4170-0d19-0005-0004-bc88714345d2_SetDate">
    <vt:lpwstr>2024-12-23T05:42:49Z</vt:lpwstr>
  </property>
  <property fmtid="{D5CDD505-2E9C-101B-9397-08002B2CF9AE}" pid="6" name="MSIP_Label_defa4170-0d19-0005-0004-bc88714345d2_Method">
    <vt:lpwstr>Standard</vt:lpwstr>
  </property>
  <property fmtid="{D5CDD505-2E9C-101B-9397-08002B2CF9AE}" pid="7" name="MSIP_Label_defa4170-0d19-0005-0004-bc88714345d2_Name">
    <vt:lpwstr>defa4170-0d19-0005-0004-bc88714345d2</vt:lpwstr>
  </property>
  <property fmtid="{D5CDD505-2E9C-101B-9397-08002B2CF9AE}" pid="8" name="MSIP_Label_defa4170-0d19-0005-0004-bc88714345d2_SiteId">
    <vt:lpwstr>8fe098d2-428d-4bd4-9803-7195fe96f0e2</vt:lpwstr>
  </property>
  <property fmtid="{D5CDD505-2E9C-101B-9397-08002B2CF9AE}" pid="9" name="MSIP_Label_defa4170-0d19-0005-0004-bc88714345d2_ActionId">
    <vt:lpwstr>4b8ba036-45a7-4b53-8e44-f296035b625f</vt:lpwstr>
  </property>
  <property fmtid="{D5CDD505-2E9C-101B-9397-08002B2CF9AE}" pid="10" name="MSIP_Label_defa4170-0d19-0005-0004-bc88714345d2_ContentBits">
    <vt:lpwstr>0</vt:lpwstr>
  </property>
  <property fmtid="{D5CDD505-2E9C-101B-9397-08002B2CF9AE}" pid="11" name="MediaServiceImageTags">
    <vt:lpwstr/>
  </property>
</Properties>
</file>